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s\Documents\knollsestate\public\"/>
    </mc:Choice>
  </mc:AlternateContent>
  <xr:revisionPtr revIDLastSave="0" documentId="8_{846CC353-122D-4891-9D9B-63C1701F895F}" xr6:coauthVersionLast="47" xr6:coauthVersionMax="47" xr10:uidLastSave="{00000000-0000-0000-0000-000000000000}"/>
  <bookViews>
    <workbookView xWindow="4395" yWindow="2655" windowWidth="28800" windowHeight="15345" xr2:uid="{28D3E9C9-7B1D-45AB-8ADB-457421CF8E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  <c r="C44" i="1"/>
  <c r="C26" i="1"/>
  <c r="C21" i="1"/>
  <c r="C12" i="1"/>
  <c r="C60" i="1" s="1"/>
  <c r="C46" i="1" l="1"/>
  <c r="C61" i="1" s="1"/>
  <c r="C63" i="1" s="1"/>
</calcChain>
</file>

<file path=xl/sharedStrings.xml><?xml version="1.0" encoding="utf-8"?>
<sst xmlns="http://schemas.openxmlformats.org/spreadsheetml/2006/main" count="59" uniqueCount="57">
  <si>
    <t>Account Name</t>
  </si>
  <si>
    <t>$ Variance</t>
  </si>
  <si>
    <t>Income</t>
  </si>
  <si>
    <t xml:space="preserve">    4017: KE Water</t>
  </si>
  <si>
    <t xml:space="preserve">    4018: KE Base rate water</t>
  </si>
  <si>
    <t xml:space="preserve">    4019: KE Water Line Maint.</t>
  </si>
  <si>
    <t xml:space="preserve">    4210: Late Fee</t>
  </si>
  <si>
    <t xml:space="preserve">    4220: Non Compliance Fee</t>
  </si>
  <si>
    <t xml:space="preserve">    4600: HOA Dues</t>
  </si>
  <si>
    <t xml:space="preserve">    4651: Interest on KE MMA</t>
  </si>
  <si>
    <t xml:space="preserve">    4652: Interest on KE CD</t>
  </si>
  <si>
    <t>Total Budgeted Operating Income</t>
  </si>
  <si>
    <t>Expense</t>
  </si>
  <si>
    <t xml:space="preserve">    5000: MAINTENANCE</t>
  </si>
  <si>
    <t xml:space="preserve">        5016: Common Area Clean-up &amp; Weed Control</t>
  </si>
  <si>
    <t xml:space="preserve">        5017: Common Areas #1 and #6 Mainetnance &amp; Upkeep</t>
  </si>
  <si>
    <t xml:space="preserve">        5018: KE - Street Sweeping Services</t>
  </si>
  <si>
    <t xml:space="preserve">        5087: Backflow Testing</t>
  </si>
  <si>
    <t xml:space="preserve">    Total 5000: MAINTENANCE</t>
  </si>
  <si>
    <t xml:space="preserve">    6000: UTILITIES</t>
  </si>
  <si>
    <t xml:space="preserve">        6010: Electricity</t>
  </si>
  <si>
    <t xml:space="preserve">        6017: KE Water</t>
  </si>
  <si>
    <t xml:space="preserve">        6019: Water for Common Areas</t>
  </si>
  <si>
    <t xml:space="preserve">    Total 6000: UTILITIES</t>
  </si>
  <si>
    <t xml:space="preserve">    7000: ADMINISTRATIVE</t>
  </si>
  <si>
    <t xml:space="preserve">        7010: Management Fees</t>
  </si>
  <si>
    <t xml:space="preserve">        7012: Management Addtl. Svcs.</t>
  </si>
  <si>
    <t xml:space="preserve">        7030: Insurance</t>
  </si>
  <si>
    <t xml:space="preserve">        7035: Postage &amp; Office Supplies</t>
  </si>
  <si>
    <t xml:space="preserve">        7036: Post Office Box fee</t>
  </si>
  <si>
    <t xml:space="preserve">        7039: Signs, Posters &amp; Board Meeting Expenses</t>
  </si>
  <si>
    <t xml:space="preserve">        7040: Property Tax</t>
  </si>
  <si>
    <t xml:space="preserve">        7056: Knolls Estates Welcome Committee</t>
  </si>
  <si>
    <t xml:space="preserve">        7057: Knolls Estates Social Committee</t>
  </si>
  <si>
    <t xml:space="preserve">        7060: Legal Expenses - Watkinson Laird</t>
  </si>
  <si>
    <t xml:space="preserve">        7061: Legal - KE Dan McKinney</t>
  </si>
  <si>
    <t xml:space="preserve">        7066: CPA Accounting Expenses &amp; Audits</t>
  </si>
  <si>
    <t xml:space="preserve">        7071: KE State of OR Corp Division</t>
  </si>
  <si>
    <t xml:space="preserve">        7076: Website hosting fee</t>
  </si>
  <si>
    <t xml:space="preserve">    Total 7000: ADMINISTRATIVE</t>
  </si>
  <si>
    <t>Total Budgeted Operating Expense</t>
  </si>
  <si>
    <t>Other Expense</t>
  </si>
  <si>
    <t xml:space="preserve">    8500: RESERVE EXPENSES--Condo/HOA</t>
  </si>
  <si>
    <t xml:space="preserve">        8569: Water Line Pipe Repair and Upkeep</t>
  </si>
  <si>
    <t xml:space="preserve">        8572: Paint Fog Lines in Phase One</t>
  </si>
  <si>
    <t xml:space="preserve">        8571: Common Area Plant Trees/Schrubs &amp; Install Irrigation</t>
  </si>
  <si>
    <t xml:space="preserve">        8573: Common Area #7 Development</t>
  </si>
  <si>
    <t xml:space="preserve">    Total 8500: RESERVE EXPENSES--Condo/HOA</t>
  </si>
  <si>
    <t>Total Income</t>
  </si>
  <si>
    <t>Total Expense</t>
  </si>
  <si>
    <t>Net Income</t>
  </si>
  <si>
    <t xml:space="preserve">        8546: Road Repair</t>
  </si>
  <si>
    <t xml:space="preserve">        5080: Electrical repair</t>
  </si>
  <si>
    <t xml:space="preserve">        8590: Capital Expense</t>
  </si>
  <si>
    <t xml:space="preserve">        8574: Common Area #10 Development</t>
  </si>
  <si>
    <t>2022 Budget</t>
  </si>
  <si>
    <t>Budget note: $50K anticipated expenditure for road repair to be budgeted from the savings/MMA account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</si>
</sst>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[Red]\-#,##0.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03030"/>
      <name val="Arial"/>
      <family val="1"/>
    </font>
    <font>
      <b/>
      <sz val="10"/>
      <name val="Arial"/>
      <family val="2"/>
    </font>
    <font>
      <sz val="10"/>
      <name val="Arial"/>
      <family val="1"/>
    </font>
    <font>
      <sz val="10"/>
      <color rgb="FF303030"/>
      <name val="Arial"/>
      <family val="1"/>
    </font>
    <font>
      <sz val="10"/>
      <color rgb="FF303030"/>
      <name val="Arial"/>
      <family val="2"/>
    </font>
    <font>
      <b/>
      <sz val="10"/>
      <color rgb="FF303030"/>
      <name val="Arial"/>
      <family val="2"/>
    </font>
    <font>
      <sz val="9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303030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4" fillId="0" borderId="0" xfId="0" applyNumberFormat="1" applyFont="1"/>
    <xf numFmtId="165" fontId="4" fillId="0" borderId="0" xfId="1" applyNumberFormat="1" applyFont="1"/>
    <xf numFmtId="165" fontId="2" fillId="0" borderId="2" xfId="1" applyNumberFormat="1" applyFont="1" applyBorder="1" applyAlignment="1">
      <alignment horizontal="right"/>
    </xf>
    <xf numFmtId="165" fontId="4" fillId="2" borderId="0" xfId="0" applyNumberFormat="1" applyFont="1" applyFill="1"/>
    <xf numFmtId="165" fontId="7" fillId="0" borderId="0" xfId="1" applyNumberFormat="1" applyFont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165" fontId="3" fillId="2" borderId="0" xfId="0" applyNumberFormat="1" applyFont="1" applyFill="1" applyAlignment="1">
      <alignment horizontal="center"/>
    </xf>
    <xf numFmtId="165" fontId="3" fillId="0" borderId="3" xfId="0" applyNumberFormat="1" applyFont="1" applyBorder="1"/>
    <xf numFmtId="165" fontId="4" fillId="3" borderId="0" xfId="0" applyNumberFormat="1" applyFont="1" applyFill="1"/>
    <xf numFmtId="165" fontId="4" fillId="0" borderId="0" xfId="0" applyNumberFormat="1" applyFont="1" applyAlignment="1">
      <alignment horizontal="right"/>
    </xf>
    <xf numFmtId="165" fontId="8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112B-D1DD-4499-BF6E-45AD340E52EB}">
  <dimension ref="A2:J65"/>
  <sheetViews>
    <sheetView tabSelected="1" view="pageLayout" topLeftCell="A2" zoomScaleNormal="100" workbookViewId="0">
      <selection activeCell="D11" sqref="D11"/>
    </sheetView>
  </sheetViews>
  <sheetFormatPr defaultColWidth="10" defaultRowHeight="12.75" x14ac:dyDescent="0.2"/>
  <cols>
    <col min="1" max="1" width="53.85546875" style="6" customWidth="1"/>
    <col min="2" max="2" width="19.140625" style="6" hidden="1" customWidth="1"/>
    <col min="3" max="3" width="19.5703125" style="13" customWidth="1"/>
    <col min="4" max="4" width="11.5703125" style="13" customWidth="1"/>
    <col min="5" max="5" width="13.5703125" style="13" customWidth="1"/>
    <col min="6" max="16384" width="10" style="6"/>
  </cols>
  <sheetData>
    <row r="2" spans="1:5" s="3" customFormat="1" x14ac:dyDescent="0.2">
      <c r="A2" s="1" t="s">
        <v>0</v>
      </c>
      <c r="B2" s="2" t="s">
        <v>1</v>
      </c>
      <c r="C2" s="20" t="s">
        <v>55</v>
      </c>
      <c r="D2" s="16"/>
      <c r="E2" s="16"/>
    </row>
    <row r="3" spans="1:5" x14ac:dyDescent="0.2">
      <c r="A3" s="4" t="s">
        <v>2</v>
      </c>
      <c r="B3" s="5"/>
    </row>
    <row r="4" spans="1:5" x14ac:dyDescent="0.2">
      <c r="A4" s="7" t="s">
        <v>3</v>
      </c>
      <c r="B4" s="8">
        <v>-15896.87</v>
      </c>
      <c r="C4" s="13">
        <v>37000</v>
      </c>
    </row>
    <row r="5" spans="1:5" x14ac:dyDescent="0.2">
      <c r="A5" s="7" t="s">
        <v>4</v>
      </c>
      <c r="B5" s="8">
        <v>-16081.5</v>
      </c>
      <c r="C5" s="13">
        <v>15000</v>
      </c>
    </row>
    <row r="6" spans="1:5" x14ac:dyDescent="0.2">
      <c r="A6" s="7" t="s">
        <v>5</v>
      </c>
      <c r="B6" s="8">
        <v>-6263.68</v>
      </c>
      <c r="C6" s="13">
        <v>15600</v>
      </c>
    </row>
    <row r="7" spans="1:5" x14ac:dyDescent="0.2">
      <c r="A7" s="7" t="s">
        <v>6</v>
      </c>
      <c r="B7" s="8">
        <v>-330</v>
      </c>
      <c r="C7" s="13">
        <v>350</v>
      </c>
    </row>
    <row r="8" spans="1:5" x14ac:dyDescent="0.2">
      <c r="A8" s="7" t="s">
        <v>7</v>
      </c>
      <c r="B8" s="8">
        <v>1637.5</v>
      </c>
      <c r="C8" s="13">
        <v>75</v>
      </c>
      <c r="D8" s="24"/>
    </row>
    <row r="9" spans="1:5" x14ac:dyDescent="0.2">
      <c r="A9" s="7" t="s">
        <v>8</v>
      </c>
      <c r="B9" s="8">
        <v>-36100.51</v>
      </c>
      <c r="C9" s="13">
        <v>67200</v>
      </c>
    </row>
    <row r="10" spans="1:5" x14ac:dyDescent="0.2">
      <c r="A10" s="7" t="s">
        <v>9</v>
      </c>
      <c r="B10" s="8">
        <v>-42.81</v>
      </c>
      <c r="C10" s="13">
        <v>35</v>
      </c>
    </row>
    <row r="11" spans="1:5" x14ac:dyDescent="0.2">
      <c r="A11" s="7" t="s">
        <v>10</v>
      </c>
      <c r="B11" s="8"/>
      <c r="C11" s="13">
        <v>1000</v>
      </c>
    </row>
    <row r="12" spans="1:5" x14ac:dyDescent="0.2">
      <c r="A12" s="4" t="s">
        <v>11</v>
      </c>
      <c r="B12" s="9">
        <v>-74252.87</v>
      </c>
      <c r="C12" s="21">
        <f>SUM(C4:C11)</f>
        <v>136260</v>
      </c>
    </row>
    <row r="13" spans="1:5" x14ac:dyDescent="0.2">
      <c r="A13" s="7"/>
      <c r="B13" s="8"/>
    </row>
    <row r="14" spans="1:5" x14ac:dyDescent="0.2">
      <c r="A14" s="4" t="s">
        <v>12</v>
      </c>
      <c r="B14" s="5"/>
    </row>
    <row r="15" spans="1:5" x14ac:dyDescent="0.2">
      <c r="A15" s="4" t="s">
        <v>13</v>
      </c>
      <c r="B15" s="5"/>
    </row>
    <row r="16" spans="1:5" x14ac:dyDescent="0.2">
      <c r="A16" s="7" t="s">
        <v>14</v>
      </c>
      <c r="B16" s="8">
        <v>4444.3</v>
      </c>
      <c r="C16" s="13">
        <v>15000</v>
      </c>
      <c r="D16" s="24"/>
    </row>
    <row r="17" spans="1:4" x14ac:dyDescent="0.2">
      <c r="A17" s="10" t="s">
        <v>15</v>
      </c>
      <c r="B17" s="8">
        <v>2250</v>
      </c>
      <c r="C17" s="13">
        <v>1800</v>
      </c>
    </row>
    <row r="18" spans="1:4" x14ac:dyDescent="0.2">
      <c r="A18" s="7" t="s">
        <v>16</v>
      </c>
      <c r="B18" s="8">
        <v>1500</v>
      </c>
      <c r="C18" s="13">
        <v>1095</v>
      </c>
    </row>
    <row r="19" spans="1:4" x14ac:dyDescent="0.2">
      <c r="A19" s="7" t="s">
        <v>52</v>
      </c>
      <c r="B19" s="8"/>
      <c r="C19" s="13">
        <v>250</v>
      </c>
    </row>
    <row r="20" spans="1:4" x14ac:dyDescent="0.2">
      <c r="A20" s="7" t="s">
        <v>17</v>
      </c>
      <c r="B20" s="8">
        <v>750</v>
      </c>
      <c r="C20" s="13">
        <v>150</v>
      </c>
      <c r="D20" s="24"/>
    </row>
    <row r="21" spans="1:4" x14ac:dyDescent="0.2">
      <c r="A21" s="4" t="s">
        <v>18</v>
      </c>
      <c r="B21" s="9">
        <v>9944.2999999999993</v>
      </c>
      <c r="C21" s="21">
        <f>SUM(C16:C20)</f>
        <v>18295</v>
      </c>
    </row>
    <row r="22" spans="1:4" x14ac:dyDescent="0.2">
      <c r="A22" s="4" t="s">
        <v>19</v>
      </c>
      <c r="B22" s="5"/>
    </row>
    <row r="23" spans="1:4" x14ac:dyDescent="0.2">
      <c r="A23" s="7" t="s">
        <v>20</v>
      </c>
      <c r="B23" s="8">
        <v>716.8</v>
      </c>
      <c r="C23" s="13">
        <v>1467</v>
      </c>
    </row>
    <row r="24" spans="1:4" x14ac:dyDescent="0.2">
      <c r="A24" s="7" t="s">
        <v>21</v>
      </c>
      <c r="B24" s="8">
        <v>30412.35</v>
      </c>
      <c r="C24" s="13">
        <v>53214</v>
      </c>
    </row>
    <row r="25" spans="1:4" x14ac:dyDescent="0.2">
      <c r="A25" s="7" t="s">
        <v>22</v>
      </c>
      <c r="B25" s="8">
        <v>50</v>
      </c>
      <c r="C25" s="13">
        <v>709</v>
      </c>
      <c r="D25" s="24"/>
    </row>
    <row r="26" spans="1:4" x14ac:dyDescent="0.2">
      <c r="A26" s="4" t="s">
        <v>23</v>
      </c>
      <c r="B26" s="9">
        <v>31202.14</v>
      </c>
      <c r="C26" s="21">
        <f>SUM(C23:C25)</f>
        <v>55390</v>
      </c>
    </row>
    <row r="27" spans="1:4" x14ac:dyDescent="0.2">
      <c r="A27" s="4" t="s">
        <v>24</v>
      </c>
      <c r="B27" s="5"/>
    </row>
    <row r="28" spans="1:4" x14ac:dyDescent="0.2">
      <c r="A28" s="7" t="s">
        <v>25</v>
      </c>
      <c r="B28" s="8">
        <v>11585</v>
      </c>
      <c r="C28" s="13">
        <v>19860</v>
      </c>
    </row>
    <row r="29" spans="1:4" x14ac:dyDescent="0.2">
      <c r="A29" s="7" t="s">
        <v>26</v>
      </c>
      <c r="B29" s="8">
        <v>2500</v>
      </c>
      <c r="C29" s="13">
        <v>0</v>
      </c>
    </row>
    <row r="30" spans="1:4" x14ac:dyDescent="0.2">
      <c r="A30" s="7" t="s">
        <v>27</v>
      </c>
      <c r="B30" s="8">
        <v>1200</v>
      </c>
      <c r="C30" s="13">
        <v>2690</v>
      </c>
    </row>
    <row r="31" spans="1:4" x14ac:dyDescent="0.2">
      <c r="A31" s="7" t="s">
        <v>28</v>
      </c>
      <c r="B31" s="8">
        <v>562</v>
      </c>
      <c r="C31" s="13">
        <v>1000</v>
      </c>
    </row>
    <row r="32" spans="1:4" x14ac:dyDescent="0.2">
      <c r="A32" s="7" t="s">
        <v>29</v>
      </c>
      <c r="B32" s="8">
        <v>60</v>
      </c>
      <c r="C32" s="13">
        <v>118</v>
      </c>
    </row>
    <row r="33" spans="1:10" x14ac:dyDescent="0.2">
      <c r="A33" s="7" t="s">
        <v>30</v>
      </c>
      <c r="B33" s="8">
        <v>350</v>
      </c>
      <c r="C33" s="13">
        <v>230</v>
      </c>
    </row>
    <row r="34" spans="1:10" x14ac:dyDescent="0.2">
      <c r="A34" s="7" t="s">
        <v>31</v>
      </c>
      <c r="B34" s="8">
        <v>300</v>
      </c>
      <c r="C34" s="13">
        <v>78.5</v>
      </c>
    </row>
    <row r="35" spans="1:10" x14ac:dyDescent="0.2">
      <c r="A35" s="7" t="s">
        <v>32</v>
      </c>
      <c r="B35" s="8">
        <v>235.67</v>
      </c>
      <c r="C35" s="13">
        <v>500</v>
      </c>
      <c r="D35" s="24"/>
    </row>
    <row r="36" spans="1:10" x14ac:dyDescent="0.2">
      <c r="A36" s="7" t="s">
        <v>33</v>
      </c>
      <c r="B36" s="8">
        <v>300</v>
      </c>
      <c r="C36" s="13">
        <v>1000</v>
      </c>
    </row>
    <row r="37" spans="1:10" x14ac:dyDescent="0.2">
      <c r="A37" s="7" t="s">
        <v>34</v>
      </c>
      <c r="B37" s="8">
        <v>5909</v>
      </c>
      <c r="C37" s="13">
        <v>2000</v>
      </c>
    </row>
    <row r="38" spans="1:10" x14ac:dyDescent="0.2">
      <c r="A38" s="7" t="s">
        <v>35</v>
      </c>
      <c r="B38" s="8">
        <v>2000</v>
      </c>
      <c r="C38" s="13">
        <v>500</v>
      </c>
    </row>
    <row r="39" spans="1:10" x14ac:dyDescent="0.2">
      <c r="A39" s="7" t="s">
        <v>36</v>
      </c>
      <c r="B39" s="8">
        <v>130</v>
      </c>
      <c r="C39" s="13">
        <v>705</v>
      </c>
    </row>
    <row r="40" spans="1:10" x14ac:dyDescent="0.2">
      <c r="A40" s="7" t="s">
        <v>37</v>
      </c>
      <c r="B40" s="8">
        <v>0</v>
      </c>
      <c r="C40" s="13">
        <v>50</v>
      </c>
    </row>
    <row r="41" spans="1:10" x14ac:dyDescent="0.2">
      <c r="A41" s="7" t="s">
        <v>38</v>
      </c>
      <c r="B41" s="8">
        <v>155.05000000000001</v>
      </c>
      <c r="C41" s="13">
        <v>239</v>
      </c>
    </row>
    <row r="42" spans="1:10" x14ac:dyDescent="0.2">
      <c r="A42" s="7"/>
      <c r="B42" s="8"/>
    </row>
    <row r="43" spans="1:10" s="3" customFormat="1" x14ac:dyDescent="0.2">
      <c r="A43" s="1" t="s">
        <v>0</v>
      </c>
      <c r="B43" s="2" t="s">
        <v>1</v>
      </c>
      <c r="C43" s="22"/>
      <c r="D43" s="13"/>
      <c r="E43" s="13"/>
      <c r="F43" s="6"/>
      <c r="G43" s="6"/>
      <c r="H43" s="6"/>
      <c r="I43" s="6"/>
      <c r="J43" s="6"/>
    </row>
    <row r="44" spans="1:10" x14ac:dyDescent="0.2">
      <c r="A44" s="4" t="s">
        <v>39</v>
      </c>
      <c r="B44" s="9">
        <v>34669.22</v>
      </c>
      <c r="C44" s="21">
        <f>SUM(C28:C43)</f>
        <v>28970.5</v>
      </c>
    </row>
    <row r="46" spans="1:10" x14ac:dyDescent="0.2">
      <c r="A46" s="4" t="s">
        <v>40</v>
      </c>
      <c r="B46" s="9">
        <v>75815.66</v>
      </c>
      <c r="C46" s="21">
        <f>SUM(C21+C26+C44)</f>
        <v>102655.5</v>
      </c>
    </row>
    <row r="47" spans="1:10" x14ac:dyDescent="0.2">
      <c r="A47" s="7"/>
      <c r="B47" s="8"/>
    </row>
    <row r="48" spans="1:10" x14ac:dyDescent="0.2">
      <c r="A48" s="7"/>
      <c r="B48" s="8"/>
    </row>
    <row r="49" spans="1:3" x14ac:dyDescent="0.2">
      <c r="A49" s="4" t="s">
        <v>41</v>
      </c>
      <c r="B49" s="5"/>
    </row>
    <row r="50" spans="1:3" x14ac:dyDescent="0.2">
      <c r="A50" s="4" t="s">
        <v>42</v>
      </c>
      <c r="B50" s="5"/>
    </row>
    <row r="51" spans="1:3" x14ac:dyDescent="0.2">
      <c r="A51" s="12" t="s">
        <v>51</v>
      </c>
      <c r="B51" s="5"/>
      <c r="C51" s="23">
        <v>0</v>
      </c>
    </row>
    <row r="52" spans="1:3" x14ac:dyDescent="0.2">
      <c r="A52" s="7" t="s">
        <v>43</v>
      </c>
      <c r="B52" s="8">
        <v>500</v>
      </c>
      <c r="C52" s="23">
        <v>0</v>
      </c>
    </row>
    <row r="53" spans="1:3" x14ac:dyDescent="0.2">
      <c r="A53" s="7" t="s">
        <v>44</v>
      </c>
      <c r="B53" s="8"/>
      <c r="C53" s="13">
        <v>0</v>
      </c>
    </row>
    <row r="54" spans="1:3" x14ac:dyDescent="0.2">
      <c r="A54" s="7" t="s">
        <v>45</v>
      </c>
      <c r="B54" s="8">
        <v>500</v>
      </c>
      <c r="C54" s="23">
        <v>0</v>
      </c>
    </row>
    <row r="55" spans="1:3" x14ac:dyDescent="0.2">
      <c r="A55" s="7" t="s">
        <v>46</v>
      </c>
      <c r="B55" s="14">
        <v>0</v>
      </c>
      <c r="C55" s="13">
        <v>0</v>
      </c>
    </row>
    <row r="56" spans="1:3" x14ac:dyDescent="0.2">
      <c r="A56" s="7" t="s">
        <v>54</v>
      </c>
      <c r="B56" s="14"/>
      <c r="C56" s="13">
        <v>0</v>
      </c>
    </row>
    <row r="57" spans="1:3" x14ac:dyDescent="0.2">
      <c r="A57" s="7" t="s">
        <v>53</v>
      </c>
      <c r="B57" s="14"/>
      <c r="C57" s="13">
        <v>0</v>
      </c>
    </row>
    <row r="58" spans="1:3" x14ac:dyDescent="0.2">
      <c r="A58" s="4" t="s">
        <v>47</v>
      </c>
      <c r="B58" s="15">
        <v>36090</v>
      </c>
      <c r="C58" s="21">
        <f>SUM(C51:C57)</f>
        <v>0</v>
      </c>
    </row>
    <row r="59" spans="1:3" x14ac:dyDescent="0.2">
      <c r="A59" s="7"/>
      <c r="B59" s="14"/>
    </row>
    <row r="60" spans="1:3" x14ac:dyDescent="0.2">
      <c r="A60" s="7" t="s">
        <v>48</v>
      </c>
      <c r="B60" s="17">
        <v>131507</v>
      </c>
      <c r="C60" s="21">
        <f>C12</f>
        <v>136260</v>
      </c>
    </row>
    <row r="61" spans="1:3" x14ac:dyDescent="0.2">
      <c r="A61" s="7" t="s">
        <v>49</v>
      </c>
      <c r="B61" s="17">
        <v>133610.9</v>
      </c>
      <c r="C61" s="19">
        <f>SUM(C46+C58)</f>
        <v>102655.5</v>
      </c>
    </row>
    <row r="62" spans="1:3" x14ac:dyDescent="0.2">
      <c r="A62" s="7"/>
      <c r="B62" s="14"/>
    </row>
    <row r="63" spans="1:3" x14ac:dyDescent="0.2">
      <c r="A63" s="11" t="s">
        <v>50</v>
      </c>
      <c r="B63" s="18">
        <v>-2103.8999999999942</v>
      </c>
      <c r="C63" s="19">
        <f>SUM(C60-C61)</f>
        <v>33604.5</v>
      </c>
    </row>
    <row r="65" spans="1:1" x14ac:dyDescent="0.2">
      <c r="A65" s="6" t="s">
        <v>56</v>
      </c>
    </row>
  </sheetData>
  <pageMargins left="0.25" right="0.25" top="0.75" bottom="0.75" header="0.3" footer="0.3"/>
  <pageSetup orientation="portrait" r:id="rId1"/>
  <headerFooter>
    <oddHeader>&amp;CKnolls Estates 2022 Budget 
 &amp;"-,Italic"approved 2.16.22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Cody Davis</cp:lastModifiedBy>
  <cp:lastPrinted>2022-08-01T19:50:57Z</cp:lastPrinted>
  <dcterms:created xsi:type="dcterms:W3CDTF">2020-06-23T20:17:20Z</dcterms:created>
  <dcterms:modified xsi:type="dcterms:W3CDTF">2025-04-24T06:00:12Z</dcterms:modified>
</cp:coreProperties>
</file>